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RMD CALCULATOR" sheetId="3" state="visible" r:id="rId3"/>
    <sheet xmlns:r="http://schemas.openxmlformats.org/officeDocument/2006/relationships" name="HOME SALE" sheetId="4" state="visible" r:id="rId4"/>
    <sheet xmlns:r="http://schemas.openxmlformats.org/officeDocument/2006/relationships" name="BUDGET COMPARE" sheetId="5" state="visible" r:id="rId5"/>
    <sheet xmlns:r="http://schemas.openxmlformats.org/officeDocument/2006/relationships" name="2026 TAX PRO FORMA" sheetId="6" state="visible" r:id="rId6"/>
    <sheet xmlns:r="http://schemas.openxmlformats.org/officeDocument/2006/relationships" name="TURBOTAX INPUT" sheetId="7" state="visible" r:id="rId7"/>
    <sheet xmlns:r="http://schemas.openxmlformats.org/officeDocument/2006/relationships" name="TODO — IRS + PLAIN ENGLISH" sheetId="8" state="visible" r:id="rId8"/>
    <sheet xmlns:r="http://schemas.openxmlformats.org/officeDocument/2006/relationships" name="IRS SOURC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105" customWidth="1" min="2" max="2"/>
  </cols>
  <sheetData>
    <row r="1">
      <c r="A1" s="1" t="inlineStr">
        <is>
          <t>Marge Taylor — 2026 Tax &amp; RMD Workbook</t>
        </is>
      </c>
      <c r="B1" s="1" t="inlineStr"/>
    </row>
    <row r="2">
      <c r="A2" s="2" t="inlineStr">
        <is>
          <t>Purpose</t>
        </is>
      </c>
      <c r="B2" s="3" t="inlineStr">
        <is>
          <t>Use this workbook as a planning and data-entry guide. Yellow cells are items to verify or replace with final numbers.</t>
        </is>
      </c>
    </row>
    <row r="3">
      <c r="A3" s="2" t="inlineStr">
        <is>
          <t>Important RMD point</t>
        </is>
      </c>
      <c r="B3" s="3" t="inlineStr">
        <is>
          <t>A Roth IRA generally has NO lifetime RMD while the owner is alive. RMDs generally begin at age 73 for traditional IRAs and most employer plans.</t>
        </is>
      </c>
    </row>
    <row r="4">
      <c r="A4" s="2" t="inlineStr">
        <is>
          <t>Your age in 2026</t>
        </is>
      </c>
      <c r="B4" s="3" t="n">
        <v>72</v>
      </c>
    </row>
    <row r="5">
      <c r="A5" s="2" t="inlineStr">
        <is>
          <t>Filing status</t>
        </is>
      </c>
      <c r="B5" s="3" t="inlineStr">
        <is>
          <t>Single</t>
        </is>
      </c>
    </row>
    <row r="6">
      <c r="A6" s="2" t="inlineStr">
        <is>
          <t>Texas</t>
        </is>
      </c>
      <c r="B6" s="3" t="inlineStr">
        <is>
          <t>Texas has no individual state income tax.</t>
        </is>
      </c>
    </row>
    <row r="7">
      <c r="A7" s="2" t="inlineStr">
        <is>
          <t>Pension</t>
        </is>
      </c>
      <c r="B7" s="3" t="inlineStr">
        <is>
          <t>$10,000/month = $120,000/year. Taxability depends on the plan and whether any part is after-tax basis.</t>
        </is>
      </c>
    </row>
    <row r="8">
      <c r="A8" s="2" t="inlineStr">
        <is>
          <t>Social Security</t>
        </is>
      </c>
      <c r="B8" s="3" t="inlineStr">
        <is>
          <t>$150/month = $1,800/year. Whether it is taxable depends on your other income.</t>
        </is>
      </c>
    </row>
    <row r="9">
      <c r="A9" s="2" t="inlineStr">
        <is>
          <t>Meridian account</t>
        </is>
      </c>
      <c r="B9" s="3" t="inlineStr">
        <is>
          <t>$500,000 Roth account. Confirm it is actually a Roth IRA and not a traditional IRA or Roth 401(k)/403(b).</t>
        </is>
      </c>
    </row>
    <row r="10">
      <c r="A10" s="2" t="inlineStr">
        <is>
          <t>Home</t>
        </is>
      </c>
      <c r="B10" s="3" t="inlineStr">
        <is>
          <t>Estimated value $950,000; stated original cost $150,000. Preliminary capital gain before selling costs/improvements ≈ $800,000.</t>
        </is>
      </c>
    </row>
    <row r="11">
      <c r="A11" s="2" t="inlineStr">
        <is>
          <t>Home-sale exclusion</t>
        </is>
      </c>
      <c r="B11" s="3" t="inlineStr">
        <is>
          <t>If you meet the ownership/use tests, a single taxpayer can generally exclude up to $250,000 of gain.</t>
        </is>
      </c>
    </row>
    <row r="12">
      <c r="A12" s="2" t="inlineStr">
        <is>
          <t>Life insurance</t>
        </is>
      </c>
      <c r="B12" s="3" t="inlineStr">
        <is>
          <t>$250,000 death benefit received as beneficiary is generally not taxable income.</t>
        </is>
      </c>
    </row>
    <row r="13">
      <c r="A13" s="2" t="inlineStr">
        <is>
          <t>Inherited books</t>
        </is>
      </c>
      <c r="B13" s="3" t="inlineStr">
        <is>
          <t>Use date-of-death FMV as starting basis. If basis is $50,000 and sold for $45,000, there is generally a $5,000 loss; collectibles rules need review.</t>
        </is>
      </c>
    </row>
    <row r="14">
      <c r="A14" s="2" t="inlineStr">
        <is>
          <t>Father's $36,000 gift</t>
        </is>
      </c>
      <c r="B14" s="3" t="inlineStr">
        <is>
          <t>Generally not taxable income to you. Spending it on a charity event does not turn the gift into your income.</t>
        </is>
      </c>
    </row>
    <row r="15">
      <c r="A15" s="2" t="inlineStr">
        <is>
          <t>2026 event deposit</t>
        </is>
      </c>
      <c r="B15" s="3" t="inlineStr">
        <is>
          <t>$3,000 paid to reserve next year's venue is generally not a 2026 charitable deduction merely because it relates to a future event; keep the contract/receipt.</t>
        </is>
      </c>
    </row>
    <row r="16">
      <c r="A16" s="2" t="inlineStr">
        <is>
          <t>Medical spending</t>
        </is>
      </c>
      <c r="B16" s="3" t="inlineStr">
        <is>
          <t>You wrote '$5,000k'. I assume you meant $5,000, not $5,000,000. Medical expenses can be relevant to Schedule A only if you itemize and the expenses meet IRS rules.</t>
        </is>
      </c>
    </row>
    <row r="17">
      <c r="A17" s="2" t="inlineStr">
        <is>
          <t>HSA</t>
        </is>
      </c>
      <c r="B17" s="3" t="inlineStr">
        <is>
          <t>2026 HSA contribution limit is $4,400 self-only or $8,750 family, plus $1,000 age-55 catch-up if eligible. The contribution limit is not the same as medical expenses paid.</t>
        </is>
      </c>
    </row>
    <row r="18">
      <c r="A18" s="2" t="inlineStr">
        <is>
          <t>What to enter before filing</t>
        </is>
      </c>
      <c r="B18" s="3" t="inlineStr">
        <is>
          <t>Final pension Form 1099-R, Social Security SSA-1099, Roth account type, home closing statement, improvements, selling costs, book sale records, charity receipts, HSA Form 5498-SA/1099-SA if applicable.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95" customWidth="1" min="3" max="3"/>
  </cols>
  <sheetData>
    <row r="1">
      <c r="A1" s="2" t="inlineStr">
        <is>
          <t>Input</t>
        </is>
      </c>
      <c r="B1" s="2" t="inlineStr">
        <is>
          <t>Value</t>
        </is>
      </c>
      <c r="C1" s="2" t="inlineStr">
        <is>
          <t>Notes / replace with final</t>
        </is>
      </c>
    </row>
    <row r="2">
      <c r="A2" t="inlineStr">
        <is>
          <t>Age</t>
        </is>
      </c>
      <c r="B2" s="4" t="n">
        <v>72</v>
      </c>
      <c r="C2" s="5" t="inlineStr">
        <is>
          <t>Born Aug. 20, 1954</t>
        </is>
      </c>
    </row>
    <row r="3">
      <c r="A3" t="inlineStr">
        <is>
          <t>Pension monthly</t>
        </is>
      </c>
      <c r="B3" s="4" t="n">
        <v>10000</v>
      </c>
      <c r="C3" s="5" t="inlineStr">
        <is>
          <t>Replace with final 1099-R gross/taxable amount</t>
        </is>
      </c>
    </row>
    <row r="4">
      <c r="A4" t="inlineStr">
        <is>
          <t>Social Security monthly</t>
        </is>
      </c>
      <c r="B4" s="4" t="n">
        <v>150</v>
      </c>
      <c r="C4" s="5" t="inlineStr">
        <is>
          <t>Replace with SSA-1099 annual benefit</t>
        </is>
      </c>
    </row>
    <row r="5">
      <c r="A5" t="inlineStr">
        <is>
          <t>Roth account balance</t>
        </is>
      </c>
      <c r="B5" s="4" t="n">
        <v>500000</v>
      </c>
      <c r="C5" s="5" t="inlineStr">
        <is>
          <t>Confirm account type</t>
        </is>
      </c>
    </row>
    <row r="6">
      <c r="A6" t="inlineStr">
        <is>
          <t>Home estimated sale value</t>
        </is>
      </c>
      <c r="B6" s="4" t="n">
        <v>950000</v>
      </c>
      <c r="C6" s="5" t="inlineStr">
        <is>
          <t>Replace with actual contract/closing amount</t>
        </is>
      </c>
    </row>
    <row r="7">
      <c r="A7" t="inlineStr">
        <is>
          <t>Home original cost</t>
        </is>
      </c>
      <c r="B7" s="4" t="n">
        <v>150000</v>
      </c>
      <c r="C7" s="5" t="inlineStr">
        <is>
          <t>Add qualifying capital improvements to basis</t>
        </is>
      </c>
    </row>
    <row r="8">
      <c r="A8" t="inlineStr">
        <is>
          <t>Home selling costs</t>
        </is>
      </c>
      <c r="B8" s="4" t="n">
        <v>0</v>
      </c>
      <c r="C8" s="5" t="inlineStr">
        <is>
          <t>Enter realtor, legal, transfer costs etc.</t>
        </is>
      </c>
    </row>
    <row r="9">
      <c r="A9" t="inlineStr">
        <is>
          <t>Life insurance proceeds</t>
        </is>
      </c>
      <c r="B9" s="4" t="n">
        <v>250000</v>
      </c>
      <c r="C9" s="5" t="inlineStr">
        <is>
          <t>Planning assumption: death benefit paid because of father's death</t>
        </is>
      </c>
    </row>
    <row r="10">
      <c r="A10" t="inlineStr">
        <is>
          <t>Inherited books date-of-death FMV</t>
        </is>
      </c>
      <c r="B10" s="4" t="n">
        <v>50000</v>
      </c>
      <c r="C10" s="5" t="inlineStr">
        <is>
          <t>Use estate appraisal/records if available</t>
        </is>
      </c>
    </row>
    <row r="11">
      <c r="A11" t="inlineStr">
        <is>
          <t>Inherited books sale price</t>
        </is>
      </c>
      <c r="B11" s="4" t="n">
        <v>45000</v>
      </c>
      <c r="C11" s="5" t="inlineStr">
        <is>
          <t>Only if sold in 2026</t>
        </is>
      </c>
    </row>
    <row r="12">
      <c r="A12" t="inlineStr">
        <is>
          <t>Father's original cost</t>
        </is>
      </c>
      <c r="B12" s="4" t="n">
        <v>5000</v>
      </c>
      <c r="C12" s="5" t="inlineStr">
        <is>
          <t>Usually NOT the beneficiary's inherited basis</t>
        </is>
      </c>
    </row>
    <row r="13">
      <c r="A13" t="inlineStr">
        <is>
          <t>Father's gift</t>
        </is>
      </c>
      <c r="B13" s="4" t="n">
        <v>36000</v>
      </c>
      <c r="C13" s="5" t="inlineStr">
        <is>
          <t>Generally not income to recipient</t>
        </is>
      </c>
    </row>
    <row r="14">
      <c r="A14" t="inlineStr">
        <is>
          <t>2026 charity cash paid</t>
        </is>
      </c>
      <c r="B14" s="4" t="n">
        <v>0</v>
      </c>
      <c r="C14" s="5" t="inlineStr">
        <is>
          <t>Enter only amounts actually donated to qualified organizations</t>
        </is>
      </c>
    </row>
    <row r="15">
      <c r="A15" t="inlineStr">
        <is>
          <t>2026 venue deposit for 2027 event</t>
        </is>
      </c>
      <c r="B15" s="4" t="n">
        <v>3000</v>
      </c>
      <c r="C15" s="5" t="inlineStr">
        <is>
          <t>Planning item; generally not a 2026 charitable contribution</t>
        </is>
      </c>
    </row>
    <row r="16">
      <c r="A16" t="inlineStr">
        <is>
          <t>Medical expenses paid</t>
        </is>
      </c>
      <c r="B16" s="4" t="n">
        <v>5000</v>
      </c>
      <c r="C16" s="5" t="inlineStr">
        <is>
          <t>Assumes '$5,000k' meant $5,000</t>
        </is>
      </c>
    </row>
    <row r="17">
      <c r="A17" t="inlineStr">
        <is>
          <t>HSA contributions</t>
        </is>
      </c>
      <c r="B17" s="4" t="n">
        <v>0</v>
      </c>
      <c r="C17" s="5" t="inlineStr">
        <is>
          <t>Enter actual 2026 contributions by you/employer</t>
        </is>
      </c>
    </row>
    <row r="18">
      <c r="A18" t="inlineStr">
        <is>
          <t>HSA coverage</t>
        </is>
      </c>
      <c r="B18" s="4" t="inlineStr">
        <is>
          <t>Self-only</t>
        </is>
      </c>
      <c r="C18" s="5" t="inlineStr">
        <is>
          <t>Change to Family if applicable</t>
        </is>
      </c>
    </row>
    <row r="19">
      <c r="A19" t="inlineStr">
        <is>
          <t>Other taxable income</t>
        </is>
      </c>
      <c r="B19" s="4" t="n">
        <v>0</v>
      </c>
      <c r="C19" s="5" t="inlineStr">
        <is>
          <t>Interest/dividends/other 1099 income not listed above</t>
        </is>
      </c>
    </row>
    <row r="20">
      <c r="A20" t="inlineStr">
        <is>
          <t>Federal withholding</t>
        </is>
      </c>
      <c r="B20" s="4" t="n">
        <v>0</v>
      </c>
      <c r="C20" s="5" t="inlineStr">
        <is>
          <t>Enter final 2026 withholding from forms/payments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8" customWidth="1" min="1" max="1"/>
    <col width="80" customWidth="1" min="2" max="2"/>
  </cols>
  <sheetData>
    <row r="1">
      <c r="A1" s="2" t="inlineStr">
        <is>
          <t>RMD Calculator</t>
        </is>
      </c>
      <c r="B1" s="2" t="inlineStr">
        <is>
          <t>Value</t>
        </is>
      </c>
    </row>
    <row r="2">
      <c r="A2" t="inlineStr">
        <is>
          <t>Roth IRA lifetime RMD while owner alive</t>
        </is>
      </c>
      <c r="B2" t="n">
        <v>0</v>
      </c>
    </row>
    <row r="3">
      <c r="A3" t="inlineStr">
        <is>
          <t>Traditional IRA / employer plan balance on Dec. 31, 2025</t>
        </is>
      </c>
      <c r="B3" t="n">
        <v>0</v>
      </c>
    </row>
    <row r="4">
      <c r="A4" t="inlineStr">
        <is>
          <t>Your age at end of 2026</t>
        </is>
      </c>
      <c r="B4" t="n">
        <v>72</v>
      </c>
    </row>
    <row r="5">
      <c r="A5" t="inlineStr">
        <is>
          <t>RMD required for 2026?</t>
        </is>
      </c>
      <c r="B5" t="inlineStr">
        <is>
          <t>NO if this is your first year before age 73</t>
        </is>
      </c>
    </row>
    <row r="6">
      <c r="A6" t="inlineStr">
        <is>
          <t>If traditional IRA: divisor at age 73</t>
        </is>
      </c>
      <c r="B6" t="inlineStr">
        <is>
          <t>Enter applicable IRS Uniform Lifetime Table divisor</t>
        </is>
      </c>
    </row>
    <row r="7">
      <c r="A7" t="inlineStr">
        <is>
          <t>Estimated RMD formula</t>
        </is>
      </c>
      <c r="B7" t="inlineStr">
        <is>
          <t>12/31 prior-year account balance ÷ applicable divisor</t>
        </is>
      </c>
    </row>
    <row r="8">
      <c r="A8" t="inlineStr">
        <is>
          <t>Action</t>
        </is>
      </c>
      <c r="B8" t="inlineStr">
        <is>
          <t>Confirm whether the Meridian account is a Roth IRA. If yes, the letter may be informational or may concern beneficiaries/another account.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8" customWidth="1" min="1" max="1"/>
    <col width="30" customWidth="1" min="2" max="2"/>
  </cols>
  <sheetData>
    <row r="1">
      <c r="A1" s="2" t="inlineStr">
        <is>
          <t>Home Sale Projection</t>
        </is>
      </c>
      <c r="B1" s="2" t="inlineStr">
        <is>
          <t>Amount</t>
        </is>
      </c>
    </row>
    <row r="2">
      <c r="A2" t="inlineStr">
        <is>
          <t>Estimated sale price</t>
        </is>
      </c>
      <c r="B2">
        <f>'INPUTS'!B6</f>
        <v/>
      </c>
    </row>
    <row r="3">
      <c r="A3" t="inlineStr">
        <is>
          <t>Original cost</t>
        </is>
      </c>
      <c r="B3">
        <f>'INPUTS'!B7</f>
        <v/>
      </c>
    </row>
    <row r="4">
      <c r="A4" t="inlineStr">
        <is>
          <t>Selling costs</t>
        </is>
      </c>
      <c r="B4">
        <f>'INPUTS'!B8</f>
        <v/>
      </c>
    </row>
    <row r="5">
      <c r="A5" t="inlineStr">
        <is>
          <t>Preliminary capital gain before improvements/selling costs</t>
        </is>
      </c>
      <c r="B5">
        <f>B2-B3-B4</f>
        <v/>
      </c>
    </row>
    <row r="6">
      <c r="A6" t="inlineStr">
        <is>
          <t>Single-home exclusion maximum</t>
        </is>
      </c>
      <c r="B6" t="n">
        <v>250000</v>
      </c>
    </row>
    <row r="7">
      <c r="A7" t="inlineStr">
        <is>
          <t>Potential taxable gain after exclusion</t>
        </is>
      </c>
      <c r="B7">
        <f>MAX(0,B5-B6)</f>
        <v/>
      </c>
    </row>
    <row r="8">
      <c r="A8" t="inlineStr">
        <is>
          <t>Important</t>
        </is>
      </c>
      <c r="B8" t="inlineStr">
        <is>
          <t>Actual basis may include qualifying improvements. Actual exclusion requires ownership/use tests and other rules.</t>
        </is>
      </c>
    </row>
    <row r="9">
      <c r="A9" t="inlineStr">
        <is>
          <t>Estimated gross sale proceeds before selling costs/tax</t>
        </is>
      </c>
      <c r="B9">
        <f>B2-B4-B3</f>
        <v/>
      </c>
    </row>
    <row r="10">
      <c r="A10" t="inlineStr">
        <is>
          <t>Annual property cost stated</t>
        </is>
      </c>
      <c r="B10" t="n">
        <v>1500</v>
      </c>
    </row>
    <row r="11">
      <c r="A11" t="inlineStr">
        <is>
          <t>Apartment rent annual</t>
        </is>
      </c>
      <c r="B11" t="n">
        <v>24000</v>
      </c>
    </row>
    <row r="12">
      <c r="A12" t="inlineStr">
        <is>
          <t>Annual housing cash-flow difference</t>
        </is>
      </c>
      <c r="B12">
        <f>B10-B11</f>
        <v/>
      </c>
    </row>
    <row r="14">
      <c r="A14" t="inlineStr">
        <is>
          <t>Clarification</t>
        </is>
      </c>
      <c r="B14" t="inlineStr">
        <is>
          <t>$800,000 is the preliminary capital gain: $950,000 estimated sale price minus $150,000 original cost. It is NOT the amount of cash/equity released. Because there is no mortgage, gross sale proceeds would be about $950,000 before selling costs and federal tax.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2" customWidth="1" min="1" max="1"/>
    <col width="28" customWidth="1" min="2" max="2"/>
    <col width="38" customWidth="1" min="3" max="3"/>
  </cols>
  <sheetData>
    <row r="1">
      <c r="A1" s="2" t="inlineStr">
        <is>
          <t>Annual Budget Comparison</t>
        </is>
      </c>
      <c r="B1" s="2" t="inlineStr">
        <is>
          <t>Keep Home</t>
        </is>
      </c>
      <c r="C1" s="2" t="inlineStr">
        <is>
          <t>Sell + $2,000 Apartment</t>
        </is>
      </c>
    </row>
    <row r="2">
      <c r="A2" t="inlineStr">
        <is>
          <t>Housing payment/rent</t>
        </is>
      </c>
      <c r="B2" t="n">
        <v>0</v>
      </c>
      <c r="C2" t="n">
        <v>24000</v>
      </c>
    </row>
    <row r="3">
      <c r="A3" t="inlineStr">
        <is>
          <t>Property tax + maintenance</t>
        </is>
      </c>
      <c r="B3" t="n">
        <v>1500</v>
      </c>
      <c r="C3" t="n">
        <v>0</v>
      </c>
    </row>
    <row r="4">
      <c r="A4" t="inlineStr">
        <is>
          <t>Estimated total listed housing cost</t>
        </is>
      </c>
      <c r="B4">
        <f>B2+B3</f>
        <v/>
      </c>
      <c r="C4">
        <f>C2+C3</f>
        <v/>
      </c>
    </row>
    <row r="5">
      <c r="A5" t="inlineStr">
        <is>
          <t>Pension + Social Security annual cash flow</t>
        </is>
      </c>
      <c r="B5" t="n">
        <v>121800</v>
      </c>
      <c r="C5" t="n">
        <v>121800</v>
      </c>
    </row>
    <row r="6">
      <c r="A6" t="inlineStr">
        <is>
          <t>Net cash before other living costs</t>
        </is>
      </c>
      <c r="B6">
        <f>B5-B4</f>
        <v/>
      </c>
      <c r="C6">
        <f>C5-C4</f>
        <v/>
      </c>
    </row>
    <row r="7">
      <c r="A7" t="inlineStr">
        <is>
          <t>Gross home sale proceeds before selling costs/tax</t>
        </is>
      </c>
      <c r="B7" t="n">
        <v>0</v>
      </c>
      <c r="C7">
        <f>INPUTS!B6-INPUTS!B8</f>
        <v/>
      </c>
    </row>
    <row r="8">
      <c r="A8" t="inlineStr">
        <is>
          <t>Note</t>
        </is>
      </c>
      <c r="B8" t="inlineStr">
        <is>
          <t>Home sale creates a large liquidity event but also removes housing stability/equity. Investment returns, rent increases, selling costs, taxes, and future home appreciation are not modeled here.</t>
        </is>
      </c>
      <c r="C8" t="inlineStr">
        <is>
          <t>Apartment rent assumed $2,000/month; add renter's insurance/utilities/deposit/moving costs if applicable.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8" customWidth="1" min="1" max="1"/>
    <col width="90" customWidth="1" min="2" max="2"/>
  </cols>
  <sheetData>
    <row r="1">
      <c r="A1" s="2" t="inlineStr">
        <is>
          <t>Federal 2026 planning estimate</t>
        </is>
      </c>
      <c r="B1" s="2" t="inlineStr">
        <is>
          <t>Amount</t>
        </is>
      </c>
    </row>
    <row r="2">
      <c r="A2" t="inlineStr">
        <is>
          <t>Pension gross income</t>
        </is>
      </c>
      <c r="B2">
        <f>'INPUTS'!B3*12</f>
        <v/>
      </c>
    </row>
    <row r="3">
      <c r="A3" t="inlineStr">
        <is>
          <t>Social Security gross benefit</t>
        </is>
      </c>
      <c r="B3">
        <f>'INPUTS'!B4*12</f>
        <v/>
      </c>
    </row>
    <row r="4">
      <c r="A4" t="inlineStr">
        <is>
          <t>Life insurance proceeds</t>
        </is>
      </c>
      <c r="B4" t="n">
        <v>0</v>
      </c>
    </row>
    <row r="5">
      <c r="A5" t="inlineStr">
        <is>
          <t>Father's gift</t>
        </is>
      </c>
      <c r="B5" t="n">
        <v>0</v>
      </c>
    </row>
    <row r="6">
      <c r="A6" t="inlineStr">
        <is>
          <t>Inherited books sale proceeds</t>
        </is>
      </c>
      <c r="B6" t="n">
        <v>0</v>
      </c>
    </row>
    <row r="7">
      <c r="A7" t="inlineStr">
        <is>
          <t>Other taxable income</t>
        </is>
      </c>
      <c r="B7">
        <f>'INPUTS'!B19</f>
        <v/>
      </c>
    </row>
    <row r="8">
      <c r="A8" t="inlineStr">
        <is>
          <t>Estimated AGI before SS taxation and capital gain adjustments</t>
        </is>
      </c>
      <c r="B8">
        <f>SUM(B2:B7)</f>
        <v/>
      </c>
    </row>
    <row r="9">
      <c r="A9" t="inlineStr">
        <is>
          <t>Standard deduction — single</t>
        </is>
      </c>
      <c r="B9" t="n">
        <v>16100</v>
      </c>
    </row>
    <row r="10">
      <c r="A10" t="inlineStr">
        <is>
          <t>Additional standard deduction age 65+</t>
        </is>
      </c>
      <c r="B10" t="n">
        <v>2050</v>
      </c>
    </row>
    <row r="11">
      <c r="A11" t="inlineStr">
        <is>
          <t>Total baseline standard deduction</t>
        </is>
      </c>
      <c r="B11">
        <f>B9+B10</f>
        <v/>
      </c>
    </row>
    <row r="12">
      <c r="A12" t="inlineStr">
        <is>
          <t>Taxable ordinary income before SS/capital gain mechanics</t>
        </is>
      </c>
      <c r="B12">
        <f>MAX(0,B8-B11)</f>
        <v/>
      </c>
    </row>
    <row r="13">
      <c r="A13" t="inlineStr">
        <is>
          <t>Home gain excluded (planning max)</t>
        </is>
      </c>
      <c r="B13" t="inlineStr">
        <is>
          <t>250000</t>
        </is>
      </c>
    </row>
    <row r="14">
      <c r="A14" t="inlineStr">
        <is>
          <t>Home taxable gain after exclusion</t>
        </is>
      </c>
      <c r="B14">
        <f>MAX(0,'HOME SALE'!B7)</f>
        <v/>
      </c>
    </row>
    <row r="15">
      <c r="A15" t="inlineStr">
        <is>
          <t>Inherited books gain/loss if sold</t>
        </is>
      </c>
      <c r="B15">
        <f>'INPUTS'!B11-'INPUTS'!B10</f>
        <v/>
      </c>
    </row>
    <row r="16">
      <c r="A16" t="inlineStr">
        <is>
          <t>Planning note</t>
        </is>
      </c>
      <c r="B16" t="inlineStr">
        <is>
          <t>The books are inherited property. Basis is generally date-of-death FMV, not father's $5,000 cost.</t>
        </is>
      </c>
    </row>
    <row r="17">
      <c r="A17" t="inlineStr">
        <is>
          <t>Planning federal income tax on ordinary income</t>
        </is>
      </c>
      <c r="B17">
        <f>IF(B12&lt;=12400,B12*10%,IF(B12&lt;=50400,1240+(B12-12400)*12%,IF(B12&lt;=105700,5800+(B12-50400)*22%,IF(B12&lt;=201775,17966+(B12-105700)*24%,IF(B12&lt;=256225,41024+(B12-201775)*32%,IF(B12&lt;=640600,58448+(B12-256225)*35%,192079.25+(B12-640600)*37%))))))</f>
        <v/>
      </c>
    </row>
    <row r="18">
      <c r="A18" t="inlineStr">
        <is>
          <t>Important</t>
        </is>
      </c>
      <c r="B18" t="inlineStr">
        <is>
          <t>This is a planning worksheet, not a filed Form 1040. Social Security taxation, capital gains, itemized deductions, HSA deductions, and home-sale reporting need final data.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8" customWidth="1" min="1" max="1"/>
    <col width="28" customWidth="1" min="2" max="2"/>
    <col width="65" customWidth="1" min="3" max="3"/>
  </cols>
  <sheetData>
    <row r="1">
      <c r="A1" s="2" t="inlineStr">
        <is>
          <t>TurboTax-style data entry</t>
        </is>
      </c>
      <c r="B1" s="2" t="inlineStr">
        <is>
          <t>2026 value</t>
        </is>
      </c>
      <c r="C1" s="2" t="inlineStr">
        <is>
          <t>Where to get final number</t>
        </is>
      </c>
    </row>
    <row r="2">
      <c r="A2" t="inlineStr">
        <is>
          <t>Personal information</t>
        </is>
      </c>
      <c r="B2" s="4" t="inlineStr">
        <is>
          <t>Marge Taylor</t>
        </is>
      </c>
      <c r="C2" t="inlineStr">
        <is>
          <t>Return profile</t>
        </is>
      </c>
    </row>
    <row r="3">
      <c r="A3" t="inlineStr">
        <is>
          <t>Filing status</t>
        </is>
      </c>
      <c r="B3" s="4" t="inlineStr">
        <is>
          <t>Single</t>
        </is>
      </c>
      <c r="C3" t="inlineStr">
        <is>
          <t>Return profile</t>
        </is>
      </c>
    </row>
    <row r="4">
      <c r="A4" t="inlineStr">
        <is>
          <t>Date of birth</t>
        </is>
      </c>
      <c r="B4" s="4" t="inlineStr">
        <is>
          <t>08/20/1954</t>
        </is>
      </c>
      <c r="C4" t="inlineStr">
        <is>
          <t>Return profile</t>
        </is>
      </c>
    </row>
    <row r="5">
      <c r="A5" t="inlineStr">
        <is>
          <t>Texas resident</t>
        </is>
      </c>
      <c r="B5" s="4" t="inlineStr">
        <is>
          <t>Yes</t>
        </is>
      </c>
      <c r="C5" t="inlineStr">
        <is>
          <t>State profile</t>
        </is>
      </c>
    </row>
    <row r="6">
      <c r="A6" t="inlineStr">
        <is>
          <t>Pension / annuity — gross</t>
        </is>
      </c>
      <c r="B6" s="4" t="inlineStr"/>
      <c r="C6" t="inlineStr">
        <is>
          <t>2026 Form 1099-R</t>
        </is>
      </c>
    </row>
    <row r="7">
      <c r="A7" t="inlineStr">
        <is>
          <t>Pension / annuity — taxable amount</t>
        </is>
      </c>
      <c r="B7" s="4" t="inlineStr"/>
      <c r="C7" t="inlineStr">
        <is>
          <t>2026 Form 1099-R Box 2a</t>
        </is>
      </c>
    </row>
    <row r="8">
      <c r="A8" t="inlineStr">
        <is>
          <t>Federal withholding from pension</t>
        </is>
      </c>
      <c r="B8" s="4" t="inlineStr"/>
      <c r="C8" t="inlineStr">
        <is>
          <t>2026 Form 1099-R Box 4</t>
        </is>
      </c>
    </row>
    <row r="9">
      <c r="A9" t="inlineStr">
        <is>
          <t>Social Security benefits</t>
        </is>
      </c>
      <c r="B9" s="4" t="inlineStr"/>
      <c r="C9" t="inlineStr">
        <is>
          <t>2026 SSA-1099 Box 5</t>
        </is>
      </c>
    </row>
    <row r="10">
      <c r="A10" t="inlineStr">
        <is>
          <t>Federal tax withheld from Social Security</t>
        </is>
      </c>
      <c r="B10" s="4" t="inlineStr"/>
      <c r="C10" t="inlineStr">
        <is>
          <t>2026 SSA-1099 Box 6</t>
        </is>
      </c>
    </row>
    <row r="11">
      <c r="A11" t="inlineStr">
        <is>
          <t>Roth IRA distribution</t>
        </is>
      </c>
      <c r="B11" s="4" t="inlineStr"/>
      <c r="C11" t="inlineStr">
        <is>
          <t>1099-R if any</t>
        </is>
      </c>
    </row>
    <row r="12">
      <c r="A12" t="inlineStr">
        <is>
          <t>Home sale gross proceeds</t>
        </is>
      </c>
      <c r="B12" s="4" t="inlineStr"/>
      <c r="C12" t="inlineStr">
        <is>
          <t>Closing statement / 1099-S</t>
        </is>
      </c>
    </row>
    <row r="13">
      <c r="A13" t="inlineStr">
        <is>
          <t>Home adjusted basis</t>
        </is>
      </c>
      <c r="B13" s="4" t="inlineStr"/>
      <c r="C13" t="inlineStr">
        <is>
          <t>Original cost + qualifying improvements</t>
        </is>
      </c>
    </row>
    <row r="14">
      <c r="A14" t="inlineStr">
        <is>
          <t>Home selling expenses</t>
        </is>
      </c>
      <c r="B14" s="4" t="inlineStr"/>
      <c r="C14" t="inlineStr">
        <is>
          <t>Closing statement</t>
        </is>
      </c>
    </row>
    <row r="15">
      <c r="A15" t="inlineStr">
        <is>
          <t>Inherited books sale</t>
        </is>
      </c>
      <c r="B15" s="4" t="inlineStr"/>
      <c r="C15" t="inlineStr">
        <is>
          <t>Form 8949/Schedule D data</t>
        </is>
      </c>
    </row>
    <row r="16">
      <c r="A16" t="inlineStr">
        <is>
          <t>Inherited books basis</t>
        </is>
      </c>
      <c r="B16" s="4" t="inlineStr">
        <is>
          <t>50000</t>
        </is>
      </c>
      <c r="C16" t="inlineStr">
        <is>
          <t>Estate appraisal/date-of-death FMV</t>
        </is>
      </c>
    </row>
    <row r="17">
      <c r="A17" t="inlineStr">
        <is>
          <t>Life insurance proceeds</t>
        </is>
      </c>
      <c r="B17" s="4" t="inlineStr">
        <is>
          <t>250000</t>
        </is>
      </c>
      <c r="C17" t="inlineStr">
        <is>
          <t>Beneficiary statement</t>
        </is>
      </c>
    </row>
    <row r="18">
      <c r="A18" t="inlineStr">
        <is>
          <t>Gift from father</t>
        </is>
      </c>
      <c r="B18" s="4" t="inlineStr">
        <is>
          <t>36000</t>
        </is>
      </c>
      <c r="C18" t="inlineStr">
        <is>
          <t>Gift records; generally not income</t>
        </is>
      </c>
    </row>
    <row r="19">
      <c r="A19" t="inlineStr">
        <is>
          <t>Charitable cash contributions</t>
        </is>
      </c>
      <c r="B19" s="4" t="inlineStr"/>
      <c r="C19" t="inlineStr">
        <is>
          <t>Receipts/acknowledgments</t>
        </is>
      </c>
    </row>
    <row r="20">
      <c r="A20" t="inlineStr">
        <is>
          <t>HSA contributions</t>
        </is>
      </c>
      <c r="B20" s="4" t="inlineStr"/>
      <c r="C20" t="inlineStr">
        <is>
          <t>Form 5498-SA/payroll</t>
        </is>
      </c>
    </row>
    <row r="21">
      <c r="A21" t="inlineStr">
        <is>
          <t>HSA distributions</t>
        </is>
      </c>
      <c r="B21" s="4" t="inlineStr"/>
      <c r="C21" t="inlineStr">
        <is>
          <t>Form 1099-SA</t>
        </is>
      </c>
    </row>
    <row r="22">
      <c r="A22" t="inlineStr">
        <is>
          <t>Medical expenses</t>
        </is>
      </c>
      <c r="B22" s="4" t="inlineStr">
        <is>
          <t>5000</t>
        </is>
      </c>
      <c r="C22" t="inlineStr">
        <is>
          <t>Receipts/records; only deductible if rules met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38" customWidth="1" min="3" max="3"/>
    <col width="80" customWidth="1" min="4" max="4"/>
    <col width="10" customWidth="1" min="5" max="5"/>
  </cols>
  <sheetData>
    <row r="1">
      <c r="A1" s="2" t="inlineStr">
        <is>
          <t>Priority</t>
        </is>
      </c>
      <c r="B1" s="2" t="inlineStr">
        <is>
          <t>Item</t>
        </is>
      </c>
      <c r="C1" s="2" t="inlineStr">
        <is>
          <t>IRS reference</t>
        </is>
      </c>
      <c r="D1" s="2" t="inlineStr">
        <is>
          <t>Plain English</t>
        </is>
      </c>
      <c r="E1" s="2" t="inlineStr">
        <is>
          <t>Done?</t>
        </is>
      </c>
    </row>
    <row r="2">
      <c r="A2" t="inlineStr">
        <is>
          <t>1</t>
        </is>
      </c>
      <c r="B2" t="inlineStr">
        <is>
          <t>Confirm Meridian account type</t>
        </is>
      </c>
      <c r="C2" t="inlineStr">
        <is>
          <t>IRS RMD FAQ</t>
        </is>
      </c>
      <c r="D2" s="3" t="inlineStr">
        <is>
          <t>If it is truly a Roth IRA, you normally do not have to take RMDs during your lifetime. Find out why the letter mentions minimum withdrawals.</t>
        </is>
      </c>
    </row>
    <row r="3">
      <c r="A3" t="inlineStr">
        <is>
          <t>2</t>
        </is>
      </c>
      <c r="B3" t="inlineStr">
        <is>
          <t>Confirm all retirement accounts</t>
        </is>
      </c>
      <c r="C3" t="inlineStr">
        <is>
          <t>IRS RMD rules</t>
        </is>
      </c>
      <c r="D3" s="3" t="inlineStr">
        <is>
          <t>RMD rules can apply to traditional IRAs and many 401(k)/403(b)/457 plans. Gather every year-end balance.</t>
        </is>
      </c>
    </row>
    <row r="4">
      <c r="A4" t="inlineStr">
        <is>
          <t>3</t>
        </is>
      </c>
      <c r="B4" t="inlineStr">
        <is>
          <t>Get 2026 Form 1099-R</t>
        </is>
      </c>
      <c r="C4" t="inlineStr">
        <is>
          <t>IRS Form 1099-R guidance</t>
        </is>
      </c>
      <c r="D4" s="3" t="inlineStr">
        <is>
          <t>This tells us how much of your pension is taxable and how much tax was withheld.</t>
        </is>
      </c>
    </row>
    <row r="5">
      <c r="A5" t="inlineStr">
        <is>
          <t>4</t>
        </is>
      </c>
      <c r="B5" t="inlineStr">
        <is>
          <t>Get 2026 SSA-1099</t>
        </is>
      </c>
      <c r="C5" t="inlineStr">
        <is>
          <t>IRS Social Security guidance</t>
        </is>
      </c>
      <c r="D5" s="3" t="inlineStr">
        <is>
          <t>This tells us your Social Security benefits and withholding. Some Social Security can become taxable when you have other income.</t>
        </is>
      </c>
    </row>
    <row r="6">
      <c r="A6" t="inlineStr">
        <is>
          <t>5</t>
        </is>
      </c>
      <c r="B6" t="inlineStr">
        <is>
          <t>Home sale records</t>
        </is>
      </c>
      <c r="C6" t="inlineStr">
        <is>
          <t>IRS Topic 701 / Pub. 523</t>
        </is>
      </c>
      <c r="D6" s="3" t="inlineStr">
        <is>
          <t>Keep your purchase records, improvement receipts, and closing statement. You may be able to exclude up to $250,000 of gain.</t>
        </is>
      </c>
    </row>
    <row r="7">
      <c r="A7" t="inlineStr">
        <is>
          <t>6</t>
        </is>
      </c>
      <c r="B7" t="inlineStr">
        <is>
          <t>Inherited books appraisal</t>
        </is>
      </c>
      <c r="C7" t="inlineStr">
        <is>
          <t>IRS Pub. 551 / Gifts &amp; inheritances FAQ</t>
        </is>
      </c>
      <c r="D7" s="3" t="inlineStr">
        <is>
          <t>The $5,000 your father paid is generally not your tax basis. Your starting basis is generally the $50,000 value at his death.</t>
        </is>
      </c>
    </row>
    <row r="8">
      <c r="A8" t="inlineStr">
        <is>
          <t>7</t>
        </is>
      </c>
      <c r="B8" t="inlineStr">
        <is>
          <t>Book sale documentation</t>
        </is>
      </c>
      <c r="C8" t="inlineStr">
        <is>
          <t>IRS Topic 409</t>
        </is>
      </c>
      <c r="D8" s="3" t="inlineStr">
        <is>
          <t>If you sell the books for $45,000 and basis is $50,000, there is a $5,000 loss. Collectibles have special rules, so keep the appraisal and sale records.</t>
        </is>
      </c>
    </row>
    <row r="9">
      <c r="A9" t="inlineStr">
        <is>
          <t>8</t>
        </is>
      </c>
      <c r="B9" t="inlineStr">
        <is>
          <t>Life insurance statement</t>
        </is>
      </c>
      <c r="C9" t="inlineStr">
        <is>
          <t>IRS Gifts &amp; inheritances guidance</t>
        </is>
      </c>
      <c r="D9" s="3" t="inlineStr">
        <is>
          <t>A death benefit paid because of your father's death is generally not taxable income to you.</t>
        </is>
      </c>
    </row>
    <row r="10">
      <c r="A10" t="inlineStr">
        <is>
          <t>9</t>
        </is>
      </c>
      <c r="B10" t="inlineStr">
        <is>
          <t>Father's $36,000 gift</t>
        </is>
      </c>
      <c r="C10" t="inlineStr">
        <is>
          <t>IRS Gifts &amp; inheritances FAQ</t>
        </is>
      </c>
      <c r="D10" s="3" t="inlineStr">
        <is>
          <t>A genuine gift you received is generally not income to you. Your spending it on the event does not change that.</t>
        </is>
      </c>
    </row>
    <row r="11">
      <c r="A11" t="inlineStr">
        <is>
          <t>10</t>
        </is>
      </c>
      <c r="B11" t="inlineStr">
        <is>
          <t>Charity receipts</t>
        </is>
      </c>
      <c r="C11" t="inlineStr">
        <is>
          <t>IRS Topic 506</t>
        </is>
      </c>
      <c r="D11" s="3" t="inlineStr">
        <is>
          <t>You need proof that the recipient was a qualified charity. Starting in 2026, a single non-itemizer may have a limited cash charitable deduction.</t>
        </is>
      </c>
    </row>
    <row r="12">
      <c r="A12" t="inlineStr">
        <is>
          <t>11</t>
        </is>
      </c>
      <c r="B12" t="inlineStr">
        <is>
          <t>$3,000 future-event deposit</t>
        </is>
      </c>
      <c r="C12" t="inlineStr">
        <is>
          <t>IRS charitable contribution rules</t>
        </is>
      </c>
      <c r="D12" s="3" t="inlineStr">
        <is>
          <t>A deposit for next year's event is not automatically a charitable donation this year. Keep the venue contract and payment record.</t>
        </is>
      </c>
    </row>
    <row r="13">
      <c r="A13" t="inlineStr">
        <is>
          <t>12</t>
        </is>
      </c>
      <c r="B13" t="inlineStr">
        <is>
          <t>HSA records</t>
        </is>
      </c>
      <c r="C13" t="inlineStr">
        <is>
          <t>IRS Pub. 969 / Form 8889</t>
        </is>
      </c>
      <c r="D13" s="3" t="inlineStr">
        <is>
          <t>Check whether you actually contributed to an HSA. Medical bills alone do not create an HSA deduction.</t>
        </is>
      </c>
    </row>
    <row r="14">
      <c r="A14" t="inlineStr">
        <is>
          <t>13</t>
        </is>
      </c>
      <c r="B14" t="inlineStr">
        <is>
          <t>Medical expense receipts</t>
        </is>
      </c>
      <c r="C14" t="inlineStr">
        <is>
          <t>IRS Schedule A rules</t>
        </is>
      </c>
      <c r="D14" s="3" t="inlineStr">
        <is>
          <t>Medical expenses may help only if they qualify, exceed the AGI floor, and you itemize. Do not assume the full $5,000 is deductible.</t>
        </is>
      </c>
    </row>
    <row r="15">
      <c r="A15" t="inlineStr">
        <is>
          <t>14</t>
        </is>
      </c>
      <c r="B15" t="inlineStr">
        <is>
          <t>Apartment budget</t>
        </is>
      </c>
      <c r="C15" t="inlineStr">
        <is>
          <t>Planning item</t>
        </is>
      </c>
      <c r="D15" s="3" t="inlineStr">
        <is>
          <t>Compare $24,000 annual rent with your current property taxes/maintenance and the value of the home equity you would release.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  <col width="60" customWidth="1" min="3" max="3"/>
  </cols>
  <sheetData>
    <row r="1">
      <c r="A1" s="2" t="inlineStr">
        <is>
          <t>Topic</t>
        </is>
      </c>
      <c r="B1" s="2" t="inlineStr">
        <is>
          <t>Official IRS source</t>
        </is>
      </c>
      <c r="C1" s="2" t="inlineStr">
        <is>
          <t>Use</t>
        </is>
      </c>
    </row>
    <row r="2">
      <c r="A2" t="inlineStr">
        <is>
          <t>RMD</t>
        </is>
      </c>
      <c r="B2" t="inlineStr">
        <is>
          <t>https://www.irs.gov/retirement-plans/plan-participant-employee/retirement-topics-required-minimum-distributions</t>
        </is>
      </c>
      <c r="C2" t="inlineStr">
        <is>
          <t>RMD age and Roth IRA exception</t>
        </is>
      </c>
    </row>
    <row r="3">
      <c r="A3" t="inlineStr">
        <is>
          <t>RMD FAQ</t>
        </is>
      </c>
      <c r="B3" t="inlineStr">
        <is>
          <t>https://www.irs.gov/retirement-plans/retirement-plan-and-ira-required-minimum-distributions-faqs</t>
        </is>
      </c>
      <c r="C3" t="inlineStr">
        <is>
          <t>First RMD timing</t>
        </is>
      </c>
    </row>
    <row r="4">
      <c r="A4" t="inlineStr">
        <is>
          <t>2026 inflation adjustments</t>
        </is>
      </c>
      <c r="B4" t="inlineStr">
        <is>
          <t>https://www.irs.gov/newsroom/irs-releases-tax-inflation-adjustments-for-tax-year-2026-including-amendments-from-the-one-big-beautiful-bill</t>
        </is>
      </c>
      <c r="C4" t="inlineStr">
        <is>
          <t>2026 brackets and standard deduction</t>
        </is>
      </c>
    </row>
    <row r="5">
      <c r="A5" t="inlineStr">
        <is>
          <t>Home sale</t>
        </is>
      </c>
      <c r="B5" t="inlineStr">
        <is>
          <t>https://www.irs.gov/businesses/small-businesses-self-employed/sale-of-residence-real-estate-tax-tips</t>
        </is>
      </c>
      <c r="C5" t="inlineStr">
        <is>
          <t>$250,000 single exclusion and ownership/use tests</t>
        </is>
      </c>
    </row>
    <row r="6">
      <c r="A6" t="inlineStr">
        <is>
          <t>Inherited property</t>
        </is>
      </c>
      <c r="B6" t="inlineStr">
        <is>
          <t>https://www.irs.gov/faqs/interest-dividends-other-types-of-income/gifts-inheritances/gifts-inheritances</t>
        </is>
      </c>
      <c r="C6" t="inlineStr">
        <is>
          <t>Inherited basis generally uses date-of-death FMV</t>
        </is>
      </c>
    </row>
    <row r="7">
      <c r="A7" t="inlineStr">
        <is>
          <t>Capital gains</t>
        </is>
      </c>
      <c r="B7" t="inlineStr">
        <is>
          <t>https://www.irs.gov/taxtopics/tc409</t>
        </is>
      </c>
      <c r="C7" t="inlineStr">
        <is>
          <t>Capital gains and collectibles</t>
        </is>
      </c>
    </row>
    <row r="8">
      <c r="A8" t="inlineStr">
        <is>
          <t>HSA</t>
        </is>
      </c>
      <c r="B8" t="inlineStr">
        <is>
          <t>https://www.irs.gov/publications/p969</t>
        </is>
      </c>
      <c r="C8" t="inlineStr">
        <is>
          <t>2026 HSA limits and catch-up</t>
        </is>
      </c>
    </row>
    <row r="9">
      <c r="A9" t="inlineStr">
        <is>
          <t>Charity</t>
        </is>
      </c>
      <c r="B9" t="inlineStr">
        <is>
          <t>https://www.irs.gov/taxtopics/tc506</t>
        </is>
      </c>
      <c r="C9" t="inlineStr">
        <is>
          <t>Charitable deduction rules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2026-09-16T00:58:18Z</dcterms:created>
  <dcterms:modified xmlns:dcterms="http://purl.org/dc/terms/" xmlns:xsi="http://www.w3.org/2001/XMLSchema-instance" xsi:type="dcterms:W3CDTF">2026-09-16T01:50:14Z</dcterms:modified>
</cp:coreProperties>
</file>